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11116" sheetId="5" r:id="rId1"/>
    <sheet name="Ark1" sheetId="6" r:id="rId2"/>
  </sheets>
  <definedNames>
    <definedName name="_xlnm.Print_Area" localSheetId="0">'16 Byrådets udvikl pulje 211116'!$A$1:$S$48</definedName>
  </definedNames>
  <calcPr calcId="152511"/>
</workbook>
</file>

<file path=xl/calcChain.xml><?xml version="1.0" encoding="utf-8"?>
<calcChain xmlns="http://schemas.openxmlformats.org/spreadsheetml/2006/main">
  <c r="S8" i="5" l="1"/>
  <c r="S48" i="5" s="1"/>
  <c r="Q8" i="5"/>
  <c r="Q48" i="5" s="1"/>
  <c r="O8" i="5"/>
  <c r="O48" i="5" s="1"/>
  <c r="E49" i="5" l="1"/>
  <c r="M8" i="5" l="1"/>
  <c r="M48" i="5" s="1"/>
  <c r="K8" i="5"/>
  <c r="K48" i="5" s="1"/>
  <c r="E8" i="5" l="1"/>
  <c r="G10" i="5" s="1"/>
  <c r="G11" i="5" s="1"/>
  <c r="G12" i="5" s="1"/>
  <c r="G13" i="5" l="1"/>
  <c r="G14" i="5" s="1"/>
  <c r="G15" i="5" s="1"/>
  <c r="G16" i="5" l="1"/>
  <c r="G17" i="5" l="1"/>
  <c r="G18" i="5" l="1"/>
  <c r="G19" i="5" s="1"/>
  <c r="G20" i="5" s="1"/>
  <c r="G21" i="5" s="1"/>
  <c r="G22" i="5" s="1"/>
  <c r="G23" i="5" s="1"/>
  <c r="G24" i="5" l="1"/>
  <c r="G25" i="5" s="1"/>
  <c r="G26" i="5" l="1"/>
  <c r="G29" i="5" s="1"/>
  <c r="G30" i="5" s="1"/>
  <c r="G31" i="5" s="1"/>
  <c r="G32" i="5" s="1"/>
  <c r="G33" i="5" s="1"/>
  <c r="G34" i="5" s="1"/>
  <c r="G35" i="5" s="1"/>
  <c r="G36" i="5" s="1"/>
  <c r="G39" i="5" s="1"/>
</calcChain>
</file>

<file path=xl/sharedStrings.xml><?xml version="1.0" encoding="utf-8"?>
<sst xmlns="http://schemas.openxmlformats.org/spreadsheetml/2006/main" count="96" uniqueCount="87">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</sst>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19" workbookViewId="0">
      <selection activeCell="H42" sqref="H4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42696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7.5" customHeight="1" x14ac:dyDescent="0.25">
      <c r="E9" s="4"/>
      <c r="F9" s="2"/>
      <c r="G9" s="2"/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E8-F10</f>
        <v>5031990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4931990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4899990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4539990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4689990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4689990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4539990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4375890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4125890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6" si="1">G18-F19</f>
        <v>3825890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3715090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3684490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3484490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2784490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2759490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2709490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2609490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x14ac:dyDescent="0.25">
      <c r="A27" s="43"/>
      <c r="B27" s="44"/>
      <c r="C27" s="46"/>
      <c r="D27" s="46"/>
      <c r="E27" s="4"/>
      <c r="F27" s="4"/>
      <c r="G27" s="16"/>
      <c r="K27" s="33"/>
      <c r="L27" s="4"/>
      <c r="M27" s="73"/>
      <c r="N27" s="4"/>
      <c r="O27" s="88"/>
      <c r="P27" s="4"/>
      <c r="Q27" s="89"/>
      <c r="R27" s="4"/>
      <c r="S27" s="90"/>
      <c r="T27" s="2"/>
      <c r="U27" s="2"/>
      <c r="V27" s="2"/>
    </row>
    <row r="28" spans="1:22" x14ac:dyDescent="0.25">
      <c r="A28" s="15"/>
      <c r="B28" s="58" t="s">
        <v>61</v>
      </c>
      <c r="E28" s="2"/>
      <c r="F28" s="2"/>
      <c r="G28" s="16"/>
      <c r="K28" s="33"/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>
        <v>42402</v>
      </c>
      <c r="B29" s="12" t="s">
        <v>12</v>
      </c>
      <c r="C29" t="s">
        <v>11</v>
      </c>
      <c r="F29" s="2">
        <v>569448</v>
      </c>
      <c r="G29" s="16">
        <f>G26-F29</f>
        <v>2040042</v>
      </c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24">
        <v>42459</v>
      </c>
      <c r="B30" s="17" t="s">
        <v>35</v>
      </c>
      <c r="C30" s="1" t="s">
        <v>14</v>
      </c>
      <c r="D30" s="1"/>
      <c r="E30" s="1"/>
      <c r="F30" s="5">
        <v>50000</v>
      </c>
      <c r="G30" s="27">
        <f t="shared" ref="G30:G36" si="2">G29-F30</f>
        <v>1990042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43">
        <v>42613</v>
      </c>
      <c r="B31" s="44" t="s">
        <v>58</v>
      </c>
      <c r="C31" s="49" t="s">
        <v>39</v>
      </c>
      <c r="D31" s="46"/>
      <c r="E31" s="4" t="s">
        <v>41</v>
      </c>
      <c r="F31" s="4">
        <v>75000</v>
      </c>
      <c r="G31" s="27">
        <f t="shared" si="2"/>
        <v>1915042</v>
      </c>
      <c r="H31" s="2"/>
      <c r="I31" s="110"/>
      <c r="J31" s="2"/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40</v>
      </c>
      <c r="F32" s="4">
        <v>50000</v>
      </c>
      <c r="G32" s="27">
        <f t="shared" si="2"/>
        <v>1865042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ht="45" x14ac:dyDescent="0.25">
      <c r="A33" s="47">
        <v>42613</v>
      </c>
      <c r="B33" s="53" t="s">
        <v>38</v>
      </c>
      <c r="C33" s="62" t="s">
        <v>15</v>
      </c>
      <c r="D33" s="25"/>
      <c r="E33" s="25"/>
      <c r="F33" s="63">
        <v>195000</v>
      </c>
      <c r="G33" s="27">
        <f t="shared" si="2"/>
        <v>1670042</v>
      </c>
      <c r="K33" s="96">
        <v>195000</v>
      </c>
      <c r="L33" s="56"/>
      <c r="M33" s="97">
        <v>195000</v>
      </c>
      <c r="N33" s="4"/>
      <c r="O33" s="88"/>
      <c r="P33" s="4"/>
      <c r="Q33" s="89"/>
      <c r="R33" s="4"/>
      <c r="S33" s="90"/>
      <c r="T33" s="2"/>
      <c r="U33" s="2"/>
      <c r="V33" s="2"/>
    </row>
    <row r="34" spans="1:22" x14ac:dyDescent="0.25">
      <c r="A34" s="43">
        <v>42613</v>
      </c>
      <c r="B34" s="44" t="s">
        <v>59</v>
      </c>
      <c r="C34" s="49" t="s">
        <v>51</v>
      </c>
      <c r="D34" s="46"/>
      <c r="E34" s="4"/>
      <c r="F34" s="4">
        <v>106000</v>
      </c>
      <c r="G34" s="27">
        <f t="shared" si="2"/>
        <v>1564042</v>
      </c>
      <c r="H34" s="2"/>
      <c r="I34" s="110"/>
      <c r="J34" s="2"/>
      <c r="K34" s="33"/>
      <c r="L34" s="4"/>
      <c r="M34" s="73"/>
      <c r="N34" s="4"/>
      <c r="O34" s="88"/>
      <c r="P34" s="4"/>
      <c r="Q34" s="89"/>
      <c r="R34" s="4"/>
      <c r="S34" s="90"/>
      <c r="T34" s="2"/>
      <c r="U34" s="2"/>
      <c r="V34" s="2"/>
    </row>
    <row r="35" spans="1:22" ht="30" x14ac:dyDescent="0.25">
      <c r="A35" s="43">
        <v>42536</v>
      </c>
      <c r="B35" s="44" t="s">
        <v>37</v>
      </c>
      <c r="C35" s="60" t="s">
        <v>48</v>
      </c>
      <c r="D35" s="46"/>
      <c r="E35" s="46"/>
      <c r="F35" s="61">
        <v>50000</v>
      </c>
      <c r="G35" s="27">
        <f t="shared" si="2"/>
        <v>1514042</v>
      </c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x14ac:dyDescent="0.25">
      <c r="A36" s="15">
        <v>42305</v>
      </c>
      <c r="B36" s="12" t="s">
        <v>73</v>
      </c>
      <c r="C36" s="49" t="s">
        <v>74</v>
      </c>
      <c r="G36" s="27">
        <f t="shared" si="2"/>
        <v>1514042</v>
      </c>
      <c r="K36" s="33">
        <v>1000000</v>
      </c>
      <c r="L36" s="4"/>
      <c r="M36" s="38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K37" s="33"/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A38" s="18"/>
      <c r="B38" s="58" t="s">
        <v>60</v>
      </c>
      <c r="C38" s="1"/>
      <c r="D38" s="1"/>
      <c r="E38" s="5"/>
      <c r="F38" s="5"/>
      <c r="G38" s="27"/>
      <c r="K38" s="33"/>
      <c r="L38" s="4"/>
      <c r="M38" s="73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A39" s="19"/>
      <c r="B39" s="17" t="s">
        <v>31</v>
      </c>
      <c r="C39" s="42" t="s">
        <v>32</v>
      </c>
      <c r="D39" s="1"/>
      <c r="E39" s="5"/>
      <c r="F39" s="5">
        <v>400000</v>
      </c>
      <c r="G39" s="6">
        <f>G36-F39</f>
        <v>1114042</v>
      </c>
      <c r="K39" s="33"/>
      <c r="L39" s="4"/>
      <c r="M39" s="73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C40" t="s">
        <v>67</v>
      </c>
      <c r="G40" s="6"/>
      <c r="K40" s="33">
        <v>350000</v>
      </c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B41" s="12" t="s">
        <v>82</v>
      </c>
      <c r="C41" t="s">
        <v>83</v>
      </c>
      <c r="G41" s="6"/>
      <c r="K41" s="33">
        <v>175000</v>
      </c>
      <c r="L41" s="4"/>
      <c r="M41" s="73">
        <v>175000</v>
      </c>
      <c r="N41" s="4"/>
      <c r="O41" s="88">
        <v>175000</v>
      </c>
      <c r="P41" s="4"/>
      <c r="Q41" s="89">
        <v>125000</v>
      </c>
      <c r="R41" s="4"/>
      <c r="S41" s="90">
        <v>125000</v>
      </c>
      <c r="T41" s="2"/>
      <c r="U41" s="2"/>
      <c r="V41" s="2"/>
    </row>
    <row r="42" spans="1:22" x14ac:dyDescent="0.25">
      <c r="A42" s="15"/>
      <c r="C42" t="s">
        <v>86</v>
      </c>
      <c r="E42" s="2"/>
      <c r="F42" s="2"/>
      <c r="G42" s="2"/>
      <c r="H42" s="2"/>
      <c r="I42" s="110"/>
      <c r="J42" s="2"/>
      <c r="K42" s="33">
        <v>562000</v>
      </c>
      <c r="L42" s="4"/>
      <c r="M42" s="73">
        <v>563000</v>
      </c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A43" s="15"/>
      <c r="B43" s="59" t="s">
        <v>56</v>
      </c>
      <c r="E43" s="2"/>
      <c r="F43" s="2"/>
      <c r="G43" s="2"/>
      <c r="H43" s="2"/>
      <c r="I43" s="110"/>
      <c r="J43" s="2"/>
      <c r="K43" s="33"/>
      <c r="L43" s="4"/>
      <c r="M43" s="73"/>
      <c r="N43" s="4"/>
      <c r="O43" s="88"/>
      <c r="P43" s="4"/>
      <c r="Q43" s="89"/>
      <c r="R43" s="4"/>
      <c r="S43" s="90"/>
      <c r="T43" s="2"/>
      <c r="U43" s="2"/>
      <c r="V43" s="2"/>
    </row>
    <row r="44" spans="1:22" s="23" customFormat="1" x14ac:dyDescent="0.25">
      <c r="A44" s="64">
        <v>42613</v>
      </c>
      <c r="B44" s="65" t="s">
        <v>57</v>
      </c>
      <c r="C44" s="66" t="s">
        <v>26</v>
      </c>
      <c r="D44" s="67"/>
      <c r="E44" s="68"/>
      <c r="F44" s="68">
        <v>200000</v>
      </c>
      <c r="G44" s="69"/>
      <c r="I44" s="111"/>
      <c r="K44" s="38"/>
      <c r="L44" s="38"/>
      <c r="M44" s="73"/>
      <c r="N44" s="38"/>
      <c r="O44" s="88"/>
      <c r="P44" s="38"/>
      <c r="Q44" s="89"/>
      <c r="R44" s="38"/>
      <c r="S44" s="90"/>
      <c r="T44" s="39"/>
      <c r="U44" s="39"/>
      <c r="V44" s="39"/>
    </row>
    <row r="45" spans="1:22" s="23" customFormat="1" x14ac:dyDescent="0.25">
      <c r="A45" s="22">
        <v>42613</v>
      </c>
      <c r="B45" s="70" t="s">
        <v>52</v>
      </c>
      <c r="C45" s="66" t="s">
        <v>53</v>
      </c>
      <c r="D45" s="71"/>
      <c r="E45" s="38"/>
      <c r="F45" s="38">
        <v>52000</v>
      </c>
      <c r="G45" s="69" t="s">
        <v>0</v>
      </c>
      <c r="H45" s="39"/>
      <c r="I45" s="112"/>
      <c r="J45" s="39"/>
      <c r="K45" s="38"/>
      <c r="L45" s="38"/>
      <c r="M45" s="73"/>
      <c r="N45" s="38"/>
      <c r="O45" s="88"/>
      <c r="P45" s="38"/>
      <c r="Q45" s="89"/>
      <c r="R45" s="38"/>
      <c r="S45" s="90"/>
      <c r="T45" s="39"/>
      <c r="U45" s="39"/>
      <c r="V45" s="39"/>
    </row>
    <row r="46" spans="1:22" ht="5.25" customHeight="1" x14ac:dyDescent="0.25">
      <c r="A46" s="15"/>
      <c r="E46" s="2"/>
      <c r="F46" s="20"/>
      <c r="G46" s="2"/>
      <c r="K46" s="98"/>
      <c r="L46" s="99"/>
      <c r="M46" s="100"/>
      <c r="N46" s="99"/>
      <c r="O46" s="37"/>
      <c r="P46" s="99"/>
      <c r="Q46" s="101"/>
      <c r="R46" s="99"/>
      <c r="S46" s="102"/>
      <c r="T46" s="2"/>
      <c r="U46" s="2"/>
      <c r="V46" s="2"/>
    </row>
    <row r="47" spans="1:22" x14ac:dyDescent="0.25">
      <c r="A47" s="15"/>
      <c r="E47" s="2"/>
      <c r="F47" s="20"/>
      <c r="G47" s="2"/>
      <c r="K47" s="35"/>
      <c r="L47" s="2"/>
      <c r="M47" s="39"/>
      <c r="N47" s="2"/>
      <c r="O47" s="79"/>
      <c r="P47" s="2"/>
      <c r="Q47" s="86"/>
      <c r="R47" s="2"/>
      <c r="S47" s="87"/>
      <c r="T47" s="2"/>
      <c r="U47" s="2"/>
      <c r="V47" s="2"/>
    </row>
    <row r="48" spans="1:22" ht="15.75" thickBot="1" x14ac:dyDescent="0.3">
      <c r="A48" s="15"/>
      <c r="C48" t="s">
        <v>84</v>
      </c>
      <c r="E48" s="2"/>
      <c r="F48" s="20"/>
      <c r="G48" s="2"/>
      <c r="K48" s="94">
        <f>SUM(K10:K45)*-1+K8</f>
        <v>223390</v>
      </c>
      <c r="L48" s="95"/>
      <c r="M48" s="106">
        <f>SUM(M10:M45)*-1+M8</f>
        <v>1672390</v>
      </c>
      <c r="N48" s="95"/>
      <c r="O48" s="105">
        <f>SUM(O10:O45)*-1+O8</f>
        <v>2930390</v>
      </c>
      <c r="P48" s="95"/>
      <c r="Q48" s="104">
        <f>SUM(Q10:Q45)*-1+Q8</f>
        <v>2980390</v>
      </c>
      <c r="R48" s="95"/>
      <c r="S48" s="103">
        <f>SUM(S10:S45)*-1+S8</f>
        <v>2980390</v>
      </c>
      <c r="T48" s="2"/>
      <c r="U48" s="2"/>
      <c r="V48" s="2"/>
    </row>
    <row r="49" spans="1:22" ht="15.75" thickTop="1" x14ac:dyDescent="0.25">
      <c r="A49" s="15"/>
      <c r="E49" s="2">
        <f>SUM(F10:F36)</f>
        <v>3817948</v>
      </c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x14ac:dyDescent="0.25">
      <c r="A50" s="15"/>
      <c r="E50" s="2"/>
      <c r="F50" s="2"/>
      <c r="G50" s="2"/>
      <c r="K50" s="35"/>
      <c r="L50" s="2"/>
      <c r="M50" s="39"/>
      <c r="N50" s="2"/>
      <c r="O50" s="79"/>
      <c r="P50" s="2"/>
      <c r="Q50" s="86"/>
      <c r="R50" s="2"/>
      <c r="S50" s="87"/>
      <c r="T50" s="2"/>
      <c r="U50" s="2"/>
      <c r="V50" s="2"/>
    </row>
    <row r="51" spans="1:22" x14ac:dyDescent="0.25">
      <c r="A51" s="15"/>
      <c r="E51" s="2"/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0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B62" s="17"/>
      <c r="C62" s="1"/>
      <c r="D62" s="1"/>
      <c r="E62" s="1"/>
      <c r="F62" s="21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C63" s="3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C64" s="3"/>
      <c r="F64" s="20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B68" s="17"/>
      <c r="C68" s="3"/>
      <c r="D68" s="1"/>
      <c r="E68" s="1"/>
      <c r="F68" s="21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B69" s="17"/>
      <c r="C69" s="3"/>
      <c r="D69" s="1"/>
      <c r="E69" s="113"/>
      <c r="F69" s="114"/>
      <c r="G69" s="2"/>
      <c r="H69" t="s">
        <v>0</v>
      </c>
    </row>
    <row r="70" spans="1:22" x14ac:dyDescent="0.25">
      <c r="A70" s="15"/>
      <c r="B70" s="17"/>
      <c r="C70" s="3"/>
      <c r="D70" s="1"/>
      <c r="E70" s="1"/>
      <c r="F70" s="114"/>
      <c r="G70" s="2"/>
    </row>
    <row r="71" spans="1:22" x14ac:dyDescent="0.25">
      <c r="A71" s="15"/>
      <c r="B71" s="17"/>
      <c r="C71" s="3"/>
      <c r="D71" s="1"/>
      <c r="E71" s="1"/>
      <c r="F71" s="114"/>
      <c r="G71" s="2"/>
    </row>
    <row r="72" spans="1:22" x14ac:dyDescent="0.25">
      <c r="B72" s="17"/>
      <c r="C72" s="1"/>
      <c r="D72" s="1"/>
      <c r="E72" s="1"/>
      <c r="F72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2016-11-30T11:00:00+00:00</MeetingStartDate>
    <EnclosureFileNumber xmlns="d08b57ff-b9b7-4581-975d-98f87b579a51">69633/16</EnclosureFileNumber>
    <AgendaId xmlns="d08b57ff-b9b7-4581-975d-98f87b579a51">6147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30-11-2016</MeetingTitle>
    <MeetingDateAndTime xmlns="d08b57ff-b9b7-4581-975d-98f87b579a51">30-11-2016 fra 12:00 - 16:15</MeetingDateAndTime>
    <MeetingEndDate xmlns="d08b57ff-b9b7-4581-975d-98f87b579a51">2016-11-30T15:15:00+00:00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360785-3DB4-4AE5-ADB4-4BE985B2190B}"/>
</file>

<file path=customXml/itemProps2.xml><?xml version="1.0" encoding="utf-8"?>
<ds:datastoreItem xmlns:ds="http://schemas.openxmlformats.org/officeDocument/2006/customXml" ds:itemID="{5A747415-106D-45A8-AC0A-BCD9585C2E22}"/>
</file>

<file path=customXml/itemProps3.xml><?xml version="1.0" encoding="utf-8"?>
<ds:datastoreItem xmlns:ds="http://schemas.openxmlformats.org/officeDocument/2006/customXml" ds:itemID="{8969DC7B-84E6-42FF-97B5-930C40A569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211116</vt:lpstr>
      <vt:lpstr>Ark1</vt:lpstr>
      <vt:lpstr>'16 Byrådets udvikl pulje 211116'!Udskriftsområde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ØKE-30-11-2016 - Bilag 976.02 Byrådets udviklingspuje - specifikation</dc:title>
  <dc:creator>Peder Sandfeld</dc:creator>
  <cp:lastModifiedBy>Peder Sandfeld</cp:lastModifiedBy>
  <cp:lastPrinted>2016-11-23T10:37:50Z</cp:lastPrinted>
  <dcterms:created xsi:type="dcterms:W3CDTF">2015-08-04T11:07:38Z</dcterms:created>
  <dcterms:modified xsi:type="dcterms:W3CDTF">2016-11-23T14:29:35Z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